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лесникова\ОТЧЕТ О ЦЕНАХ И ТАРИФАХ (ЕЖЕКВАРТАЛЬНО до 25 числа)\2020\Отчет на 30.06.2020\Приложение\"/>
    </mc:Choice>
  </mc:AlternateContent>
  <bookViews>
    <workbookView xWindow="0" yWindow="0" windowWidth="28800" windowHeight="11985"/>
  </bookViews>
  <sheets>
    <sheet name="Дин. с начала года" sheetId="1" r:id="rId1"/>
  </sheets>
  <externalReferences>
    <externalReference r:id="rId2"/>
  </externalReferences>
  <definedNames>
    <definedName name="Z_22F1C44F_8FD1_4B83_B44B_F5C3835E4097_.wvu.Rows" localSheetId="0" hidden="1">'Дин. с начала года'!$55:$55</definedName>
    <definedName name="Z_B2BADA6D_5631_45B6_B12B_C505C0E4BC33_.wvu.Rows" localSheetId="0" hidden="1">'Дин. с начала года'!$55:$55</definedName>
    <definedName name="МО">[1]Ярм!$C$4:$AT$4</definedName>
    <definedName name="_xlnm.Print_Area" localSheetId="0">'Дин. с начала года'!$A$1:$K$57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9" i="1"/>
  <c r="K50" i="1"/>
  <c r="K51" i="1"/>
  <c r="K52" i="1"/>
  <c r="H48" i="1"/>
  <c r="H49" i="1"/>
  <c r="H50" i="1"/>
  <c r="H51" i="1"/>
  <c r="H52" i="1"/>
  <c r="E43" i="1"/>
  <c r="E44" i="1"/>
  <c r="E45" i="1"/>
  <c r="E46" i="1"/>
  <c r="E47" i="1"/>
  <c r="E48" i="1"/>
  <c r="E49" i="1"/>
  <c r="E50" i="1"/>
  <c r="E51" i="1"/>
  <c r="E52" i="1"/>
  <c r="K47" i="1"/>
  <c r="H47" i="1"/>
  <c r="B47" i="1"/>
  <c r="K46" i="1"/>
  <c r="H46" i="1"/>
  <c r="B46" i="1"/>
  <c r="K45" i="1"/>
  <c r="H45" i="1"/>
  <c r="B45" i="1"/>
  <c r="K44" i="1"/>
  <c r="H44" i="1"/>
  <c r="B44" i="1"/>
  <c r="K43" i="1"/>
  <c r="H43" i="1"/>
  <c r="B43" i="1"/>
  <c r="K42" i="1"/>
  <c r="H42" i="1"/>
  <c r="E42" i="1"/>
  <c r="B42" i="1"/>
  <c r="K41" i="1"/>
  <c r="H41" i="1"/>
  <c r="E41" i="1"/>
  <c r="B41" i="1"/>
  <c r="K40" i="1"/>
  <c r="H40" i="1"/>
  <c r="E40" i="1"/>
  <c r="B40" i="1"/>
  <c r="K39" i="1"/>
  <c r="H39" i="1"/>
  <c r="E39" i="1"/>
  <c r="B39" i="1"/>
  <c r="K38" i="1"/>
  <c r="H38" i="1"/>
  <c r="E38" i="1"/>
  <c r="B38" i="1"/>
  <c r="K37" i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K12" i="1"/>
  <c r="E12" i="1"/>
  <c r="K11" i="1"/>
  <c r="H11" i="1"/>
  <c r="E11" i="1"/>
  <c r="B11" i="1"/>
  <c r="K10" i="1"/>
  <c r="H10" i="1"/>
  <c r="E10" i="1"/>
  <c r="B10" i="1"/>
  <c r="F9" i="1"/>
  <c r="G9" i="1" s="1"/>
  <c r="H9" i="1" s="1"/>
  <c r="I9" i="1" s="1"/>
  <c r="J9" i="1" s="1"/>
  <c r="K9" i="1" s="1"/>
  <c r="K7" i="1"/>
  <c r="I7" i="1"/>
  <c r="F7" i="1"/>
  <c r="J7" i="1"/>
  <c r="G7" i="1" l="1"/>
</calcChain>
</file>

<file path=xl/sharedStrings.xml><?xml version="1.0" encoding="utf-8"?>
<sst xmlns="http://schemas.openxmlformats.org/spreadsheetml/2006/main" count="72" uniqueCount="22">
  <si>
    <t>Наименование товара</t>
  </si>
  <si>
    <t>Оптово-отпускные цены предприятий производителей</t>
  </si>
  <si>
    <t>Оптово-отпускные цены  предприятий оптовой торговли</t>
  </si>
  <si>
    <t>Розничные цены</t>
  </si>
  <si>
    <t>25 декабря 2019 года</t>
  </si>
  <si>
    <t>Индекс , %</t>
  </si>
  <si>
    <t>А</t>
  </si>
  <si>
    <t>Б</t>
  </si>
  <si>
    <t>х</t>
  </si>
  <si>
    <t>-</t>
  </si>
  <si>
    <t>Бензин Аи-92 (Регуляр) (оптовые цены - руб. за 1т, розничные - руб. за 1л)</t>
  </si>
  <si>
    <t>Бензин Аи-95 (Премиум) (оптовые цены руб. за 1т, розничные - руб. за 1л)</t>
  </si>
  <si>
    <t>Дизельное топливо летнее с содержанием серы не более  0,05 % (оптовая - за тонну, розничная - за литр)</t>
  </si>
  <si>
    <t>Дизельное топливо зимнее с содержанием серы  не более 0,05 % (оптовая - за тонну, розничная - за литр)</t>
  </si>
  <si>
    <t>Сжиженный углеводородный газ для заправки автотранспорта (оптовые цены - руб. за 1т, розничные - руб. за 1л)</t>
  </si>
  <si>
    <r>
      <t xml:space="preserve">Данные РЭК-департамента цен и тарифов Краснодарского края о </t>
    </r>
    <r>
      <rPr>
        <b/>
        <sz val="15"/>
        <rFont val="Times New Roman"/>
        <family val="1"/>
        <charset val="204"/>
      </rPr>
      <t xml:space="preserve">среднекраевых уровнях оптово-отпускных цен предприятий производителей и </t>
    </r>
    <r>
      <rPr>
        <b/>
        <sz val="15"/>
        <rFont val="Times New Roman"/>
        <family val="1"/>
      </rPr>
      <t>розничных цен по состоянию на 25 декабря 2019 года и 2 июля 2020 года</t>
    </r>
  </si>
  <si>
    <t>2 июля 2020 года</t>
  </si>
  <si>
    <t>Таблица 1</t>
  </si>
  <si>
    <r>
      <t xml:space="preserve">Хлебобулочные изделия из пшеничной муки высшего сорта (Батон), руб. за </t>
    </r>
    <r>
      <rPr>
        <sz val="14"/>
        <rFont val="Times New Roman"/>
        <family val="1"/>
        <charset val="204"/>
      </rPr>
      <t>1кг</t>
    </r>
  </si>
  <si>
    <t>(с НДС)</t>
  </si>
  <si>
    <t xml:space="preserve">Хлеб пшеничный формовой из муки 1-го сорта, руб. за 1 кг 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</si>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</sst>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Arial Cyr"/>
      <charset val="204"/>
    </font>
    <font>
      <b/>
      <sz val="15"/>
      <name val="Times New Roman"/>
      <family val="1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1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1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14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left" vertical="center"/>
    </xf>
    <xf numFmtId="2" fontId="14" fillId="2" borderId="0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 wrapText="1"/>
    </xf>
    <xf numFmtId="4" fontId="18" fillId="2" borderId="0" xfId="0" applyNumberFormat="1" applyFont="1" applyFill="1" applyBorder="1" applyAlignment="1">
      <alignment vertical="center"/>
    </xf>
    <xf numFmtId="0" fontId="18" fillId="2" borderId="0" xfId="0" applyFont="1" applyFill="1" applyAlignment="1"/>
    <xf numFmtId="0" fontId="18" fillId="2" borderId="0" xfId="0" applyFont="1" applyFill="1" applyAlignment="1">
      <alignment horizontal="right"/>
    </xf>
    <xf numFmtId="4" fontId="19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Border="1" applyAlignment="1">
      <alignment vertical="center"/>
    </xf>
    <xf numFmtId="164" fontId="20" fillId="2" borderId="0" xfId="0" applyNumberFormat="1" applyFont="1" applyFill="1" applyBorder="1" applyAlignment="1">
      <alignment horizontal="center" vertical="center"/>
    </xf>
    <xf numFmtId="2" fontId="2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0;&#1086;&#1085;&#1090;&#1088;&#1086;&#1083;&#1100;&#1085;&#1099;&#1077;%20&#1084;&#1077;&#1088;&#1086;&#1087;&#1088;&#1080;&#1103;&#1090;&#1080;&#1103;\2020%20&#1075;&#1086;&#1076;\1.%20&#1045;&#1078;&#1077;&#1085;&#1077;&#1076;&#1077;&#1083;&#1100;&#1085;&#1072;&#1103;%20&#1080;&#1085;&#1092;&#1086;&#1088;&#1084;&#1072;&#1094;&#1080;&#1103;\12.%2001.04.2020\&#1057;&#1074;&#1086;&#1076;%20&#1085;&#1072;%2001.04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н.свод"/>
      <sheetName val="опт. и  розн. свод"/>
      <sheetName val="авт. т"/>
      <sheetName val="полн. свод "/>
      <sheetName val="Для сайта новая"/>
      <sheetName val="ярмар на сайт"/>
      <sheetName val="Яйца за 2 месяца"/>
      <sheetName val="Дин. с начала года"/>
      <sheetName val="Дин. за нед с опт торг"/>
      <sheetName val="для МСХ"/>
      <sheetName val="Для ДПС"/>
      <sheetName val="Для прокуратуры"/>
      <sheetName val="ЯРМ для прокуратуры"/>
      <sheetName val="пп"/>
      <sheetName val="пп ср"/>
      <sheetName val="пот"/>
      <sheetName val="пот ср"/>
      <sheetName val="роз"/>
      <sheetName val="роз срав"/>
      <sheetName val="Ярм"/>
      <sheetName val="ярм и розн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>
        <row r="5">
          <cell r="I5" t="str">
            <v>1 апреля 2020 года</v>
          </cell>
        </row>
      </sheetData>
      <sheetData sheetId="1"/>
      <sheetData sheetId="2"/>
      <sheetData sheetId="3">
        <row r="7">
          <cell r="B7" t="str">
            <v>Мука пшеничная 1-го сорта, руб. за 1кг</v>
          </cell>
        </row>
        <row r="8">
          <cell r="B8" t="str">
            <v>Мука пшеничная высшего сорта, руб. за 1кг</v>
          </cell>
        </row>
        <row r="11">
          <cell r="B11" t="str">
            <v xml:space="preserve">Хлеб ржаной, ржано-пшеничный (Дарницкий, Бородинский), руб. за 1 кг </v>
          </cell>
        </row>
        <row r="12">
          <cell r="B12" t="str">
            <v>Молоко питьевое 2,5% жирности пастеризованное в полиэтиленовом пакете, руб. за 1л</v>
          </cell>
        </row>
        <row r="13">
          <cell r="B13" t="str">
            <v>Молоко питьевое 2,5% жирности пастеризованное в картонном пакете (тетра-брик, пюр-пак, элопак и др.)., руб. за  1л</v>
          </cell>
        </row>
        <row r="14">
          <cell r="B14" t="str">
            <v>Молоко питьевое 3,2% жирности пастеризованное в полиэтиленовом пакете, руб. за 1л</v>
          </cell>
        </row>
        <row r="15">
          <cell r="B15" t="str">
            <v>Молоко питьевое 3,2-4,5% жирности пастеризованное в картонном пакете (тетра-брик, пюр-пак, элопак и др.)., руб. за  1л</v>
          </cell>
        </row>
        <row r="16">
          <cell r="B16" t="str">
            <v>Кефир 2,5 % жирности, руб. за полиэтиленовый пакет весом 1кг</v>
          </cell>
        </row>
        <row r="17">
          <cell r="B17" t="str">
            <v>Сметана 20% жирности весовая, руб. за 1кг</v>
          </cell>
        </row>
        <row r="18">
          <cell r="B18" t="str">
            <v>Сметана 20% жирности, руб. за полиэтиленовый пакет весом 500г</v>
          </cell>
        </row>
        <row r="19">
          <cell r="B19" t="str">
            <v>Творог обезжиренный весовой, руб. за 1кг</v>
          </cell>
        </row>
        <row r="20">
          <cell r="B20" t="str">
            <v>Творог обезжиренный, руб. за пачку весом 200г</v>
          </cell>
        </row>
        <row r="21">
          <cell r="B21" t="str">
            <v>Масло сливочное весовое , руб. за 1кг</v>
          </cell>
        </row>
        <row r="22">
          <cell r="B22" t="str">
            <v>Масло сливочное фасованное в пачки, руб. за пачку весом 200г</v>
          </cell>
        </row>
        <row r="23">
          <cell r="B23" t="str">
            <v>Масло подсолнечное нерафинированное на розлив, руб. за 1л</v>
          </cell>
        </row>
        <row r="24">
          <cell r="B24" t="str">
            <v>Масло подсолнечное нерафинированное фасованное, руб. за политиэтил. бутылку емкостью 1 л</v>
          </cell>
        </row>
        <row r="25">
          <cell r="B25" t="str">
            <v>Масло подсолнечное рафиниров. дезодорир. фасованное, руб. за политиэт. бутылку емкостью 1 л</v>
          </cell>
        </row>
        <row r="26">
          <cell r="B26" t="str">
            <v>Яйца куриные столовые 1 категории, руб. за 1 десяток</v>
          </cell>
        </row>
        <row r="27">
          <cell r="B27" t="str">
            <v>Яйца куриные столовые 2 категории, руб. за 1 десяток</v>
          </cell>
        </row>
        <row r="28">
          <cell r="B28" t="str">
            <v>Говядина (кроме бескостного мяса), руб. за 1кг</v>
          </cell>
        </row>
        <row r="29">
          <cell r="B29" t="str">
            <v>Свинина (кроме бескостного мяса), руб. за 1кг</v>
          </cell>
        </row>
        <row r="30">
          <cell r="B30" t="str">
            <v>Баранина (кроме бескостного мяса), руб. за 1кг</v>
          </cell>
        </row>
        <row r="31">
          <cell r="B31" t="str">
            <v>Куры (кроме куриных окорочков), руб. за 1кг</v>
          </cell>
        </row>
        <row r="32">
          <cell r="B32" t="str">
            <v>Рыба мороженая неразделанная  (лимонема, камбала, треска, хек, сайда, путассу, минтай), руб. за 1кг</v>
          </cell>
        </row>
        <row r="33">
          <cell r="B33" t="str">
            <v>Сахар-песок, руб. за 1кг</v>
          </cell>
        </row>
        <row r="34">
          <cell r="B34" t="str">
            <v>Соль поваренная пищевая, руб. за 1кг</v>
          </cell>
        </row>
        <row r="35">
          <cell r="B35" t="str">
            <v>Чай черный байховый, руб. за 1кг</v>
          </cell>
        </row>
        <row r="36">
          <cell r="B36" t="str">
            <v>Рис шлифованный, руб. за 1кг</v>
          </cell>
        </row>
        <row r="37">
          <cell r="B37" t="str">
            <v>Пшено, руб. за 1кг</v>
          </cell>
        </row>
        <row r="38">
          <cell r="B38" t="str">
            <v>Крупа гречневая ядрица, руб. за 1кг</v>
          </cell>
        </row>
        <row r="39">
          <cell r="B39" t="str">
            <v>Вермишель, руб. за 1кг</v>
          </cell>
        </row>
        <row r="40">
          <cell r="B40" t="str">
            <v>Картофель, руб. за 1кг</v>
          </cell>
        </row>
        <row r="41">
          <cell r="B41" t="str">
            <v>Капуста белокочанная свежая, руб. за 1кг</v>
          </cell>
        </row>
        <row r="42">
          <cell r="B42" t="str">
            <v>Лук репчатый, руб. за 1кг</v>
          </cell>
        </row>
        <row r="43">
          <cell r="B43" t="str">
            <v>Морковь, руб. за 1кг</v>
          </cell>
        </row>
        <row r="44">
          <cell r="B44" t="str">
            <v>Яблоки отечественные, руб. за 1кг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C4" t="str">
            <v>Анапа</v>
          </cell>
          <cell r="D4" t="str">
            <v xml:space="preserve">Армавир </v>
          </cell>
          <cell r="E4" t="str">
            <v>Геленджик</v>
          </cell>
          <cell r="F4" t="str">
            <v>Горя-чий Ключ</v>
          </cell>
          <cell r="G4" t="str">
            <v>Краснодар</v>
          </cell>
          <cell r="H4" t="str">
            <v>Новороссийск</v>
          </cell>
          <cell r="I4" t="str">
            <v>Сочи</v>
          </cell>
          <cell r="J4" t="str">
            <v>Абинский</v>
          </cell>
          <cell r="K4" t="str">
            <v>Апшеронский</v>
          </cell>
          <cell r="L4" t="str">
            <v>Белоглинский</v>
          </cell>
          <cell r="M4" t="str">
            <v>Белореченский</v>
          </cell>
          <cell r="N4" t="str">
            <v>Брюховецкий</v>
          </cell>
          <cell r="O4" t="str">
            <v>Выселковский</v>
          </cell>
          <cell r="P4" t="str">
            <v xml:space="preserve">Гулькевичский </v>
          </cell>
          <cell r="Q4" t="str">
            <v>Динской</v>
          </cell>
          <cell r="R4" t="str">
            <v>Ейский</v>
          </cell>
          <cell r="S4" t="str">
            <v xml:space="preserve">Кавказский </v>
          </cell>
          <cell r="T4" t="str">
            <v>Калининский</v>
          </cell>
          <cell r="U4" t="str">
            <v>Каневский</v>
          </cell>
          <cell r="V4" t="str">
            <v xml:space="preserve">Кореновский </v>
          </cell>
          <cell r="W4" t="str">
            <v>Красноармейский</v>
          </cell>
          <cell r="X4" t="str">
            <v>Крыловский</v>
          </cell>
          <cell r="Y4" t="str">
            <v>Крымск</v>
          </cell>
          <cell r="Z4" t="str">
            <v>Курганинский</v>
          </cell>
          <cell r="AA4" t="str">
            <v>Кущевский</v>
          </cell>
          <cell r="AB4" t="str">
            <v>Лабинск</v>
          </cell>
          <cell r="AC4" t="str">
            <v>Ленинградский</v>
          </cell>
          <cell r="AD4" t="str">
            <v>Мостовский</v>
          </cell>
          <cell r="AE4" t="str">
            <v>Новокубанский</v>
          </cell>
          <cell r="AF4" t="str">
            <v>Новопокровский</v>
          </cell>
          <cell r="AG4" t="str">
            <v>Отрадненский</v>
          </cell>
          <cell r="AH4" t="str">
            <v>Павловский</v>
          </cell>
          <cell r="AI4" t="str">
            <v>Прим.-Ахтарский</v>
          </cell>
          <cell r="AJ4" t="str">
            <v>Северский</v>
          </cell>
          <cell r="AK4" t="str">
            <v>Славянский</v>
          </cell>
          <cell r="AL4" t="str">
            <v>Староминский</v>
          </cell>
          <cell r="AM4" t="str">
            <v>Тбилисский</v>
          </cell>
          <cell r="AN4" t="str">
            <v>Темрюкский</v>
          </cell>
          <cell r="AO4" t="str">
            <v>Тимашевский</v>
          </cell>
          <cell r="AP4" t="str">
            <v>Тихорецкий</v>
          </cell>
          <cell r="AQ4" t="str">
            <v>Туапсинский</v>
          </cell>
          <cell r="AR4" t="str">
            <v>Успенский</v>
          </cell>
          <cell r="AS4" t="str">
            <v>Усть-Лабинский</v>
          </cell>
          <cell r="AT4" t="str">
            <v>Щербиновский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K82"/>
  <sheetViews>
    <sheetView tabSelected="1" view="pageBreakPreview" topLeftCell="A40" zoomScaleNormal="70" zoomScaleSheetLayoutView="100" workbookViewId="0">
      <selection activeCell="E14" sqref="E14"/>
    </sheetView>
  </sheetViews>
  <sheetFormatPr defaultRowHeight="12.75" x14ac:dyDescent="0.2"/>
  <cols>
    <col min="1" max="1" width="4.5703125" style="27" customWidth="1"/>
    <col min="2" max="2" width="66.85546875" style="16" customWidth="1"/>
    <col min="3" max="3" width="12.42578125" style="6" customWidth="1"/>
    <col min="4" max="4" width="11.5703125" style="6" customWidth="1"/>
    <col min="5" max="5" width="8.85546875" style="6" customWidth="1"/>
    <col min="6" max="6" width="11.42578125" style="6" customWidth="1"/>
    <col min="7" max="7" width="11.7109375" style="6" customWidth="1"/>
    <col min="8" max="8" width="8.7109375" style="6" customWidth="1"/>
    <col min="9" max="9" width="11.42578125" style="16" customWidth="1"/>
    <col min="10" max="10" width="11.7109375" style="16" customWidth="1"/>
    <col min="11" max="11" width="9" style="16" customWidth="1"/>
    <col min="12" max="16384" width="9.140625" style="16"/>
  </cols>
  <sheetData>
    <row r="1" spans="1:11" x14ac:dyDescent="0.2">
      <c r="K1" s="7" t="s">
        <v>17</v>
      </c>
    </row>
    <row r="2" spans="1:11" x14ac:dyDescent="0.2">
      <c r="K2" s="8"/>
    </row>
    <row r="3" spans="1:11" ht="44.25" customHeight="1" x14ac:dyDescent="0.2">
      <c r="A3" s="36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9.75" customHeight="1" x14ac:dyDescent="0.2">
      <c r="B4" s="28"/>
      <c r="C4" s="28"/>
      <c r="D4" s="28"/>
      <c r="E4" s="28"/>
      <c r="F4" s="28"/>
      <c r="G4" s="28"/>
      <c r="H4" s="28"/>
      <c r="I4" s="28"/>
      <c r="J4" s="28"/>
    </row>
    <row r="5" spans="1:11" ht="16.899999999999999" customHeight="1" x14ac:dyDescent="0.25">
      <c r="A5" s="9"/>
      <c r="C5" s="29"/>
      <c r="D5" s="29"/>
      <c r="E5" s="29"/>
      <c r="F5" s="29"/>
      <c r="G5" s="29"/>
      <c r="H5" s="29"/>
      <c r="I5" s="29"/>
      <c r="J5" s="29"/>
      <c r="K5" s="34" t="s">
        <v>19</v>
      </c>
    </row>
    <row r="6" spans="1:11" ht="50.25" customHeight="1" x14ac:dyDescent="0.2">
      <c r="A6" s="39" t="s">
        <v>21</v>
      </c>
      <c r="B6" s="40" t="s">
        <v>0</v>
      </c>
      <c r="C6" s="41" t="s">
        <v>1</v>
      </c>
      <c r="D6" s="42"/>
      <c r="E6" s="43"/>
      <c r="F6" s="41" t="s">
        <v>2</v>
      </c>
      <c r="G6" s="44"/>
      <c r="H6" s="45"/>
      <c r="I6" s="46" t="s">
        <v>3</v>
      </c>
      <c r="J6" s="47"/>
      <c r="K6" s="48"/>
    </row>
    <row r="7" spans="1:11" x14ac:dyDescent="0.2">
      <c r="A7" s="39"/>
      <c r="B7" s="40"/>
      <c r="C7" s="40" t="s">
        <v>4</v>
      </c>
      <c r="D7" s="40" t="s">
        <v>16</v>
      </c>
      <c r="E7" s="50" t="s">
        <v>5</v>
      </c>
      <c r="F7" s="40" t="str">
        <f>C7</f>
        <v>25 декабря 2019 года</v>
      </c>
      <c r="G7" s="40" t="str">
        <f>D7</f>
        <v>2 июля 2020 года</v>
      </c>
      <c r="H7" s="50" t="s">
        <v>5</v>
      </c>
      <c r="I7" s="40" t="str">
        <f>C7</f>
        <v>25 декабря 2019 года</v>
      </c>
      <c r="J7" s="40" t="str">
        <f>D7</f>
        <v>2 июля 2020 года</v>
      </c>
      <c r="K7" s="50" t="str">
        <f>E7</f>
        <v>Индекс , %</v>
      </c>
    </row>
    <row r="8" spans="1:11" ht="36.75" customHeight="1" x14ac:dyDescent="0.2">
      <c r="A8" s="39"/>
      <c r="B8" s="40"/>
      <c r="C8" s="49"/>
      <c r="D8" s="49"/>
      <c r="E8" s="51"/>
      <c r="F8" s="49"/>
      <c r="G8" s="49"/>
      <c r="H8" s="51"/>
      <c r="I8" s="49"/>
      <c r="J8" s="49"/>
      <c r="K8" s="51"/>
    </row>
    <row r="9" spans="1:11" ht="14.25" customHeight="1" x14ac:dyDescent="0.2">
      <c r="A9" s="10" t="s">
        <v>6</v>
      </c>
      <c r="B9" s="11" t="s">
        <v>7</v>
      </c>
      <c r="C9" s="11">
        <v>1</v>
      </c>
      <c r="D9" s="11">
        <v>2</v>
      </c>
      <c r="E9" s="11">
        <v>3</v>
      </c>
      <c r="F9" s="11">
        <f t="shared" ref="F9:K9" si="0">E9+1</f>
        <v>4</v>
      </c>
      <c r="G9" s="11">
        <f t="shared" si="0"/>
        <v>5</v>
      </c>
      <c r="H9" s="11">
        <f t="shared" si="0"/>
        <v>6</v>
      </c>
      <c r="I9" s="11">
        <f t="shared" si="0"/>
        <v>7</v>
      </c>
      <c r="J9" s="11">
        <f t="shared" si="0"/>
        <v>8</v>
      </c>
      <c r="K9" s="11">
        <f t="shared" si="0"/>
        <v>9</v>
      </c>
    </row>
    <row r="10" spans="1:11" ht="14.25" customHeight="1" x14ac:dyDescent="0.2">
      <c r="A10" s="12">
        <v>1</v>
      </c>
      <c r="B10" s="13" t="str">
        <f>'[1]полн. свод '!B7</f>
        <v>Мука пшеничная 1-го сорта, руб. за 1кг</v>
      </c>
      <c r="C10" s="2">
        <v>17.53</v>
      </c>
      <c r="D10" s="2">
        <v>17.447500000000002</v>
      </c>
      <c r="E10" s="1">
        <f>IF(OR(D10="-",C10="-"),"-",D10/C10*100)</f>
        <v>99.529378208784948</v>
      </c>
      <c r="F10" s="2">
        <v>23.07</v>
      </c>
      <c r="G10" s="2">
        <v>25.817499999999999</v>
      </c>
      <c r="H10" s="1">
        <f>IF(OR(G10="-",F10="-"),"-",G10/F10*100)</f>
        <v>111.90940615517988</v>
      </c>
      <c r="I10" s="2">
        <v>28.597546909571324</v>
      </c>
      <c r="J10" s="2">
        <v>30.547444444444448</v>
      </c>
      <c r="K10" s="1">
        <f>IF(OR(J10="-",I10="-"),"-",J10/I10*100)</f>
        <v>106.81840837970795</v>
      </c>
    </row>
    <row r="11" spans="1:11" ht="15.75" x14ac:dyDescent="0.2">
      <c r="A11" s="12">
        <v>2</v>
      </c>
      <c r="B11" s="13" t="str">
        <f>'[1]полн. свод '!B8</f>
        <v>Мука пшеничная высшего сорта, руб. за 1кг</v>
      </c>
      <c r="C11" s="2">
        <v>19.223333333333333</v>
      </c>
      <c r="D11" s="2">
        <v>19.287499999999998</v>
      </c>
      <c r="E11" s="1">
        <f t="shared" ref="E11:E52" si="1">IF(OR(D11="-",C11="-"),"-",D11/C11*100)</f>
        <v>100.33379573435062</v>
      </c>
      <c r="F11" s="2">
        <v>26.781428571428567</v>
      </c>
      <c r="G11" s="2">
        <v>28.050000000000004</v>
      </c>
      <c r="H11" s="1">
        <f t="shared" ref="H11:H52" si="2">IF(OR(G11="-",F11="-"),"-",G11/F11*100)</f>
        <v>104.73675788126104</v>
      </c>
      <c r="I11" s="2">
        <v>36.074084774923023</v>
      </c>
      <c r="J11" s="2">
        <v>37.29418389319553</v>
      </c>
      <c r="K11" s="1">
        <f t="shared" ref="K11:K52" si="3">IF(OR(J11="-",I11="-"),"-",J11/I11*100)</f>
        <v>103.38220394470177</v>
      </c>
    </row>
    <row r="12" spans="1:11" ht="15.75" x14ac:dyDescent="0.2">
      <c r="A12" s="12">
        <v>3</v>
      </c>
      <c r="B12" s="14" t="s">
        <v>20</v>
      </c>
      <c r="C12" s="2">
        <v>45.06</v>
      </c>
      <c r="D12" s="2">
        <v>45.54</v>
      </c>
      <c r="E12" s="1">
        <f t="shared" si="1"/>
        <v>101.0652463382157</v>
      </c>
      <c r="F12" s="2" t="s">
        <v>8</v>
      </c>
      <c r="G12" s="2" t="s">
        <v>8</v>
      </c>
      <c r="H12" s="1" t="s">
        <v>8</v>
      </c>
      <c r="I12" s="2">
        <v>50.18</v>
      </c>
      <c r="J12" s="2">
        <v>51.05</v>
      </c>
      <c r="K12" s="1">
        <f t="shared" si="3"/>
        <v>101.73375846950977</v>
      </c>
    </row>
    <row r="13" spans="1:11" ht="34.5" customHeight="1" x14ac:dyDescent="0.2">
      <c r="A13" s="15">
        <v>4</v>
      </c>
      <c r="B13" s="33" t="s">
        <v>18</v>
      </c>
      <c r="C13" s="2">
        <v>59.601333333333351</v>
      </c>
      <c r="D13" s="2">
        <v>61.686206896551724</v>
      </c>
      <c r="E13" s="1">
        <f t="shared" si="1"/>
        <v>103.49803174965611</v>
      </c>
      <c r="F13" s="2">
        <v>71.435000000000002</v>
      </c>
      <c r="G13" s="2">
        <v>71.567499999999995</v>
      </c>
      <c r="H13" s="1">
        <f t="shared" si="2"/>
        <v>100.18548330650241</v>
      </c>
      <c r="I13" s="2">
        <v>71.57311363636363</v>
      </c>
      <c r="J13" s="2">
        <v>72.797912262156444</v>
      </c>
      <c r="K13" s="1">
        <f t="shared" si="3"/>
        <v>101.71125519565287</v>
      </c>
    </row>
    <row r="14" spans="1:11" ht="35.25" customHeight="1" x14ac:dyDescent="0.2">
      <c r="A14" s="15">
        <v>5</v>
      </c>
      <c r="B14" s="13" t="str">
        <f>'[1]полн. свод '!B11</f>
        <v xml:space="preserve">Хлеб ржаной, ржано-пшеничный (Дарницкий, Бородинский), руб. за 1 кг </v>
      </c>
      <c r="C14" s="2">
        <v>49.78</v>
      </c>
      <c r="D14" s="2">
        <v>50.797142857142866</v>
      </c>
      <c r="E14" s="1">
        <f t="shared" si="1"/>
        <v>102.04327612925445</v>
      </c>
      <c r="F14" s="2">
        <v>57.745000000000005</v>
      </c>
      <c r="G14" s="2">
        <v>58.012500000000003</v>
      </c>
      <c r="H14" s="1">
        <f t="shared" si="2"/>
        <v>100.46324357087192</v>
      </c>
      <c r="I14" s="2">
        <v>61.517315071833785</v>
      </c>
      <c r="J14" s="2">
        <v>64.01570900030201</v>
      </c>
      <c r="K14" s="1">
        <f t="shared" si="3"/>
        <v>104.06128571370654</v>
      </c>
    </row>
    <row r="15" spans="1:11" ht="37.5" customHeight="1" x14ac:dyDescent="0.2">
      <c r="A15" s="15">
        <v>6</v>
      </c>
      <c r="B15" s="13" t="str">
        <f>'[1]полн. свод '!B12</f>
        <v>Молоко питьевое 2,5% жирности пастеризованное в полиэтиленовом пакете, руб. за 1л</v>
      </c>
      <c r="C15" s="2">
        <v>41.380909090909093</v>
      </c>
      <c r="D15" s="2">
        <v>42.918999999999997</v>
      </c>
      <c r="E15" s="1">
        <f t="shared" si="1"/>
        <v>103.71690942243896</v>
      </c>
      <c r="F15" s="2">
        <v>42.142748917748918</v>
      </c>
      <c r="G15" s="2">
        <v>42.776753246753245</v>
      </c>
      <c r="H15" s="1">
        <f t="shared" si="2"/>
        <v>101.50442091530793</v>
      </c>
      <c r="I15" s="2">
        <v>48.607453083408409</v>
      </c>
      <c r="J15" s="2">
        <v>50.275691029900344</v>
      </c>
      <c r="K15" s="1">
        <f t="shared" si="3"/>
        <v>103.43206204124562</v>
      </c>
    </row>
    <row r="16" spans="1:11" ht="31.5" x14ac:dyDescent="0.2">
      <c r="A16" s="15">
        <v>7</v>
      </c>
      <c r="B16" s="13" t="str">
        <f>'[1]полн. свод '!B13</f>
        <v>Молоко питьевое 2,5% жирности пастеризованное в картонном пакете (тетра-брик, пюр-пак, элопак и др.)., руб. за  1л</v>
      </c>
      <c r="C16" s="2" t="s">
        <v>9</v>
      </c>
      <c r="D16" s="2" t="s">
        <v>9</v>
      </c>
      <c r="E16" s="1" t="str">
        <f t="shared" si="1"/>
        <v>-</v>
      </c>
      <c r="F16" s="2">
        <v>50.907927592278185</v>
      </c>
      <c r="G16" s="2">
        <v>51.997651386530841</v>
      </c>
      <c r="H16" s="1">
        <f t="shared" si="2"/>
        <v>102.14057779562403</v>
      </c>
      <c r="I16" s="2">
        <v>68.743410434337889</v>
      </c>
      <c r="J16" s="2">
        <v>72.86860602360602</v>
      </c>
      <c r="K16" s="1">
        <f t="shared" si="3"/>
        <v>106.00085966524517</v>
      </c>
    </row>
    <row r="17" spans="1:11" ht="38.25" customHeight="1" x14ac:dyDescent="0.2">
      <c r="A17" s="15">
        <v>8</v>
      </c>
      <c r="B17" s="13" t="str">
        <f>'[1]полн. свод '!B14</f>
        <v>Молоко питьевое 3,2% жирности пастеризованное в полиэтиленовом пакете, руб. за 1л</v>
      </c>
      <c r="C17" s="2">
        <v>47.456000000000003</v>
      </c>
      <c r="D17" s="2">
        <v>47.657499999999999</v>
      </c>
      <c r="E17" s="1">
        <f t="shared" si="1"/>
        <v>100.42460384356033</v>
      </c>
      <c r="F17" s="2">
        <v>49.343533834586466</v>
      </c>
      <c r="G17" s="2">
        <v>49.714325396825402</v>
      </c>
      <c r="H17" s="1">
        <f t="shared" si="2"/>
        <v>100.75144914322904</v>
      </c>
      <c r="I17" s="2">
        <v>57.039999867679597</v>
      </c>
      <c r="J17" s="2">
        <v>58.705601076555034</v>
      </c>
      <c r="K17" s="1">
        <f t="shared" si="3"/>
        <v>102.9200582271025</v>
      </c>
    </row>
    <row r="18" spans="1:11" ht="41.25" customHeight="1" x14ac:dyDescent="0.2">
      <c r="A18" s="15">
        <f>A17+1</f>
        <v>9</v>
      </c>
      <c r="B18" s="13" t="str">
        <f>'[1]полн. свод '!B15</f>
        <v>Молоко питьевое 3,2-4,5% жирности пастеризованное в картонном пакете (тетра-брик, пюр-пак, элопак и др.)., руб. за  1л</v>
      </c>
      <c r="C18" s="2" t="s">
        <v>9</v>
      </c>
      <c r="D18" s="2" t="s">
        <v>9</v>
      </c>
      <c r="E18" s="1" t="str">
        <f t="shared" si="1"/>
        <v>-</v>
      </c>
      <c r="F18" s="2">
        <v>67.290109374017476</v>
      </c>
      <c r="G18" s="2">
        <v>66.346216311387778</v>
      </c>
      <c r="H18" s="1">
        <f t="shared" si="2"/>
        <v>98.597278156610997</v>
      </c>
      <c r="I18" s="2">
        <v>77.634120294413165</v>
      </c>
      <c r="J18" s="2">
        <v>81.271991634491627</v>
      </c>
      <c r="K18" s="1">
        <f t="shared" si="3"/>
        <v>104.68591815851394</v>
      </c>
    </row>
    <row r="19" spans="1:11" ht="16.5" customHeight="1" x14ac:dyDescent="0.2">
      <c r="A19" s="12">
        <f t="shared" ref="A19:A52" si="4">A18+1</f>
        <v>10</v>
      </c>
      <c r="B19" s="13" t="str">
        <f>'[1]полн. свод '!B16</f>
        <v>Кефир 2,5 % жирности, руб. за полиэтиленовый пакет весом 1кг</v>
      </c>
      <c r="C19" s="2">
        <v>47.042000000000002</v>
      </c>
      <c r="D19" s="2">
        <v>47.37766666666667</v>
      </c>
      <c r="E19" s="1">
        <f t="shared" si="1"/>
        <v>100.71354675963325</v>
      </c>
      <c r="F19" s="2">
        <v>46.868791666666667</v>
      </c>
      <c r="G19" s="2">
        <v>47.062347222222222</v>
      </c>
      <c r="H19" s="1">
        <f t="shared" si="2"/>
        <v>100.41297321452649</v>
      </c>
      <c r="I19" s="2">
        <v>54.269791666666677</v>
      </c>
      <c r="J19" s="2">
        <v>55.46131782945735</v>
      </c>
      <c r="K19" s="1">
        <f t="shared" si="3"/>
        <v>102.19556059862771</v>
      </c>
    </row>
    <row r="20" spans="1:11" ht="15.75" x14ac:dyDescent="0.2">
      <c r="A20" s="12">
        <f t="shared" si="4"/>
        <v>11</v>
      </c>
      <c r="B20" s="13" t="str">
        <f>'[1]полн. свод '!B17</f>
        <v>Сметана 20% жирности весовая, руб. за 1кг</v>
      </c>
      <c r="C20" s="2">
        <v>145.83636363636364</v>
      </c>
      <c r="D20" s="2">
        <v>148.71099999999998</v>
      </c>
      <c r="E20" s="1">
        <f t="shared" si="1"/>
        <v>101.97113826206208</v>
      </c>
      <c r="F20" s="2">
        <v>153.16</v>
      </c>
      <c r="G20" s="2">
        <v>150.05648148148148</v>
      </c>
      <c r="H20" s="1">
        <f t="shared" si="2"/>
        <v>97.973675555942478</v>
      </c>
      <c r="I20" s="2">
        <v>166.65004450703017</v>
      </c>
      <c r="J20" s="2">
        <v>176.2747926267281</v>
      </c>
      <c r="K20" s="1">
        <f t="shared" si="3"/>
        <v>105.77542487202389</v>
      </c>
    </row>
    <row r="21" spans="1:11" ht="31.5" x14ac:dyDescent="0.2">
      <c r="A21" s="12">
        <f t="shared" si="4"/>
        <v>12</v>
      </c>
      <c r="B21" s="13" t="str">
        <f>'[1]полн. свод '!B18</f>
        <v>Сметана 20% жирности, руб. за полиэтиленовый пакет весом 500г</v>
      </c>
      <c r="C21" s="2">
        <v>69.784545454545452</v>
      </c>
      <c r="D21" s="2">
        <v>72.489999999999995</v>
      </c>
      <c r="E21" s="1">
        <f t="shared" si="1"/>
        <v>103.87686776181233</v>
      </c>
      <c r="F21" s="2">
        <v>66.659066133720927</v>
      </c>
      <c r="G21" s="2">
        <v>70.038975694444446</v>
      </c>
      <c r="H21" s="1">
        <f t="shared" si="2"/>
        <v>105.07044241205432</v>
      </c>
      <c r="I21" s="2">
        <v>82.736068181818183</v>
      </c>
      <c r="J21" s="2">
        <v>86.071015916509026</v>
      </c>
      <c r="K21" s="1">
        <f t="shared" si="3"/>
        <v>104.03082695126638</v>
      </c>
    </row>
    <row r="22" spans="1:11" ht="15" customHeight="1" x14ac:dyDescent="0.2">
      <c r="A22" s="12">
        <f t="shared" si="4"/>
        <v>13</v>
      </c>
      <c r="B22" s="13" t="str">
        <f>'[1]полн. свод '!B19</f>
        <v>Творог обезжиренный весовой, руб. за 1кг</v>
      </c>
      <c r="C22" s="2">
        <v>179.26666666666665</v>
      </c>
      <c r="D22" s="2">
        <v>178.67</v>
      </c>
      <c r="E22" s="1">
        <f t="shared" si="1"/>
        <v>99.667162513945712</v>
      </c>
      <c r="F22" s="2">
        <v>216.202</v>
      </c>
      <c r="G22" s="2">
        <v>218.39000000000001</v>
      </c>
      <c r="H22" s="1">
        <f t="shared" si="2"/>
        <v>101.01201654008752</v>
      </c>
      <c r="I22" s="2">
        <v>217.26061947039801</v>
      </c>
      <c r="J22" s="2">
        <v>218.58771209633275</v>
      </c>
      <c r="K22" s="1">
        <f t="shared" si="3"/>
        <v>100.6108298085358</v>
      </c>
    </row>
    <row r="23" spans="1:11" ht="14.25" customHeight="1" x14ac:dyDescent="0.2">
      <c r="A23" s="12">
        <f t="shared" si="4"/>
        <v>14</v>
      </c>
      <c r="B23" s="13" t="str">
        <f>'[1]полн. свод '!B20</f>
        <v>Творог обезжиренный, руб. за пачку весом 200г</v>
      </c>
      <c r="C23" s="2">
        <v>47.732499999999995</v>
      </c>
      <c r="D23" s="2">
        <v>47.639999999999993</v>
      </c>
      <c r="E23" s="1">
        <f t="shared" si="1"/>
        <v>99.806211700623265</v>
      </c>
      <c r="F23" s="2">
        <v>51.127015873015871</v>
      </c>
      <c r="G23" s="2">
        <v>50.97281156462585</v>
      </c>
      <c r="H23" s="1">
        <f t="shared" si="2"/>
        <v>99.6983897734751</v>
      </c>
      <c r="I23" s="2">
        <v>56.746027394942651</v>
      </c>
      <c r="J23" s="2">
        <v>59.749067829457353</v>
      </c>
      <c r="K23" s="1">
        <f t="shared" si="3"/>
        <v>105.29207166100643</v>
      </c>
    </row>
    <row r="24" spans="1:11" ht="22.5" customHeight="1" x14ac:dyDescent="0.2">
      <c r="A24" s="15">
        <f t="shared" si="4"/>
        <v>15</v>
      </c>
      <c r="B24" s="13" t="str">
        <f>'[1]полн. свод '!B21</f>
        <v>Масло сливочное весовое , руб. за 1кг</v>
      </c>
      <c r="C24" s="2">
        <v>415.93111111111114</v>
      </c>
      <c r="D24" s="2">
        <v>409.57875000000001</v>
      </c>
      <c r="E24" s="1">
        <f t="shared" si="1"/>
        <v>98.472737205413281</v>
      </c>
      <c r="F24" s="2">
        <v>291.93928571428575</v>
      </c>
      <c r="G24" s="2">
        <v>292.90083333333331</v>
      </c>
      <c r="H24" s="1">
        <f t="shared" si="2"/>
        <v>100.32936561336545</v>
      </c>
      <c r="I24" s="2">
        <v>375.85094047619049</v>
      </c>
      <c r="J24" s="2">
        <v>374.76419799498746</v>
      </c>
      <c r="K24" s="1">
        <f t="shared" si="3"/>
        <v>99.710858118426898</v>
      </c>
    </row>
    <row r="25" spans="1:11" ht="16.5" customHeight="1" x14ac:dyDescent="0.2">
      <c r="A25" s="12">
        <f t="shared" si="4"/>
        <v>16</v>
      </c>
      <c r="B25" s="13" t="str">
        <f>'[1]полн. свод '!B22</f>
        <v>Масло сливочное фасованное в пачки, руб. за пачку весом 200г</v>
      </c>
      <c r="C25" s="2">
        <v>87.596249999999998</v>
      </c>
      <c r="D25" s="2">
        <v>90.594285714285704</v>
      </c>
      <c r="E25" s="1">
        <f t="shared" si="1"/>
        <v>103.42256171272824</v>
      </c>
      <c r="F25" s="2">
        <v>73.259470899470898</v>
      </c>
      <c r="G25" s="2">
        <v>74.156661522633755</v>
      </c>
      <c r="H25" s="1">
        <f t="shared" si="2"/>
        <v>101.22467527016951</v>
      </c>
      <c r="I25" s="2">
        <v>97.964672459893023</v>
      </c>
      <c r="J25" s="2">
        <v>101.94651849894294</v>
      </c>
      <c r="K25" s="1">
        <f t="shared" si="3"/>
        <v>104.06457342128112</v>
      </c>
    </row>
    <row r="26" spans="1:11" ht="15.75" x14ac:dyDescent="0.2">
      <c r="A26" s="12">
        <f t="shared" si="4"/>
        <v>17</v>
      </c>
      <c r="B26" s="13" t="str">
        <f>'[1]полн. свод '!B23</f>
        <v>Масло подсолнечное нерафинированное на розлив, руб. за 1л</v>
      </c>
      <c r="C26" s="2">
        <v>64.650000000000006</v>
      </c>
      <c r="D26" s="2">
        <v>65.36666666666666</v>
      </c>
      <c r="E26" s="1">
        <f t="shared" si="1"/>
        <v>101.1085331270946</v>
      </c>
      <c r="F26" s="2" t="s">
        <v>9</v>
      </c>
      <c r="G26" s="2" t="s">
        <v>9</v>
      </c>
      <c r="H26" s="1" t="str">
        <f t="shared" si="2"/>
        <v>-</v>
      </c>
      <c r="I26" s="2">
        <v>88.32214285714285</v>
      </c>
      <c r="J26" s="2">
        <v>85.709230769230771</v>
      </c>
      <c r="K26" s="1">
        <f t="shared" si="3"/>
        <v>97.041611533204815</v>
      </c>
    </row>
    <row r="27" spans="1:11" ht="17.25" customHeight="1" x14ac:dyDescent="0.2">
      <c r="A27" s="12">
        <f t="shared" si="4"/>
        <v>18</v>
      </c>
      <c r="B27" s="13" t="str">
        <f>'[1]полн. свод '!B24</f>
        <v>Масло подсолнечное нерафинированное фасованное, руб. за политиэтил. бутылку емкостью 1 л</v>
      </c>
      <c r="C27" s="2">
        <v>61.9</v>
      </c>
      <c r="D27" s="2">
        <v>63.577999999999996</v>
      </c>
      <c r="E27" s="1">
        <f t="shared" si="1"/>
        <v>102.7108239095315</v>
      </c>
      <c r="F27" s="2">
        <v>71.604701646090533</v>
      </c>
      <c r="G27" s="2">
        <v>71.877858796296294</v>
      </c>
      <c r="H27" s="1">
        <f t="shared" si="2"/>
        <v>100.38147934971624</v>
      </c>
      <c r="I27" s="2">
        <v>84.454970184853906</v>
      </c>
      <c r="J27" s="2">
        <v>86.00145232815963</v>
      </c>
      <c r="K27" s="1">
        <f t="shared" si="3"/>
        <v>101.8311321878639</v>
      </c>
    </row>
    <row r="28" spans="1:11" ht="33.75" customHeight="1" x14ac:dyDescent="0.2">
      <c r="A28" s="15">
        <f t="shared" si="4"/>
        <v>19</v>
      </c>
      <c r="B28" s="13" t="str">
        <f>'[1]полн. свод '!B25</f>
        <v>Масло подсолнечное рафиниров. дезодорир. фасованное, руб. за политиэт. бутылку емкостью 1 л</v>
      </c>
      <c r="C28" s="2">
        <v>63.5</v>
      </c>
      <c r="D28" s="2">
        <v>65.583333333333329</v>
      </c>
      <c r="E28" s="1">
        <f t="shared" si="1"/>
        <v>103.28083989501312</v>
      </c>
      <c r="F28" s="2">
        <v>70.715469387755107</v>
      </c>
      <c r="G28" s="2">
        <v>72.754222695707071</v>
      </c>
      <c r="H28" s="1">
        <f t="shared" si="2"/>
        <v>102.88303722736087</v>
      </c>
      <c r="I28" s="2">
        <v>83.108215909090902</v>
      </c>
      <c r="J28" s="2">
        <v>84.695091261451708</v>
      </c>
      <c r="K28" s="1">
        <f t="shared" si="3"/>
        <v>101.90940851635733</v>
      </c>
    </row>
    <row r="29" spans="1:11" ht="15" customHeight="1" x14ac:dyDescent="0.2">
      <c r="A29" s="12">
        <f t="shared" si="4"/>
        <v>20</v>
      </c>
      <c r="B29" s="13" t="str">
        <f>'[1]полн. свод '!B26</f>
        <v>Яйца куриные столовые 1 категории, руб. за 1 десяток</v>
      </c>
      <c r="C29" s="2">
        <v>53.34</v>
      </c>
      <c r="D29" s="2">
        <v>39.43333333333333</v>
      </c>
      <c r="E29" s="1">
        <f t="shared" si="1"/>
        <v>73.928258967629034</v>
      </c>
      <c r="F29" s="2">
        <v>53.799682539682543</v>
      </c>
      <c r="G29" s="2">
        <v>49.544375000000002</v>
      </c>
      <c r="H29" s="1">
        <f t="shared" si="2"/>
        <v>92.090459759602055</v>
      </c>
      <c r="I29" s="2">
        <v>63.901156229114584</v>
      </c>
      <c r="J29" s="2">
        <v>59.014701751736624</v>
      </c>
      <c r="K29" s="1">
        <f t="shared" si="3"/>
        <v>92.353104754696759</v>
      </c>
    </row>
    <row r="30" spans="1:11" ht="15.75" customHeight="1" x14ac:dyDescent="0.2">
      <c r="A30" s="12">
        <f t="shared" si="4"/>
        <v>21</v>
      </c>
      <c r="B30" s="13" t="str">
        <f>'[1]полн. свод '!B27</f>
        <v>Яйца куриные столовые 2 категории, руб. за 1 десяток</v>
      </c>
      <c r="C30" s="2">
        <v>45.666666666666664</v>
      </c>
      <c r="D30" s="2">
        <v>34.800000000000004</v>
      </c>
      <c r="E30" s="1">
        <f t="shared" si="1"/>
        <v>76.204379562043812</v>
      </c>
      <c r="F30" s="2">
        <v>46.098888888888894</v>
      </c>
      <c r="G30" s="2">
        <v>43.838095238095242</v>
      </c>
      <c r="H30" s="1">
        <f t="shared" si="2"/>
        <v>95.095774095026911</v>
      </c>
      <c r="I30" s="2">
        <v>55.617627551592285</v>
      </c>
      <c r="J30" s="2">
        <v>52.643801169590652</v>
      </c>
      <c r="K30" s="1">
        <f t="shared" si="3"/>
        <v>94.653086596973168</v>
      </c>
    </row>
    <row r="31" spans="1:11" ht="15.75" x14ac:dyDescent="0.2">
      <c r="A31" s="12">
        <f t="shared" si="4"/>
        <v>22</v>
      </c>
      <c r="B31" s="13" t="str">
        <f>'[1]полн. свод '!B28</f>
        <v>Говядина (кроме бескостного мяса), руб. за 1кг</v>
      </c>
      <c r="C31" s="2" t="s">
        <v>9</v>
      </c>
      <c r="D31" s="2" t="s">
        <v>9</v>
      </c>
      <c r="E31" s="1" t="str">
        <f t="shared" si="1"/>
        <v>-</v>
      </c>
      <c r="F31" s="2">
        <v>291.90946428571431</v>
      </c>
      <c r="G31" s="2">
        <v>295.12040816326532</v>
      </c>
      <c r="H31" s="1">
        <f t="shared" si="2"/>
        <v>101.09997936703013</v>
      </c>
      <c r="I31" s="2">
        <v>349.5092646794667</v>
      </c>
      <c r="J31" s="2">
        <v>346.95508547008546</v>
      </c>
      <c r="K31" s="1">
        <f t="shared" si="3"/>
        <v>99.269209870094954</v>
      </c>
    </row>
    <row r="32" spans="1:11" ht="15.75" x14ac:dyDescent="0.2">
      <c r="A32" s="12">
        <f t="shared" si="4"/>
        <v>23</v>
      </c>
      <c r="B32" s="13" t="str">
        <f>'[1]полн. свод '!B29</f>
        <v>Свинина (кроме бескостного мяса), руб. за 1кг</v>
      </c>
      <c r="C32" s="2" t="s">
        <v>9</v>
      </c>
      <c r="D32" s="2" t="s">
        <v>9</v>
      </c>
      <c r="E32" s="1" t="str">
        <f t="shared" si="1"/>
        <v>-</v>
      </c>
      <c r="F32" s="2">
        <v>213.82285714285715</v>
      </c>
      <c r="G32" s="2">
        <v>212.16904761904763</v>
      </c>
      <c r="H32" s="1">
        <f t="shared" si="2"/>
        <v>99.226551573621251</v>
      </c>
      <c r="I32" s="2">
        <v>267.05723012201111</v>
      </c>
      <c r="J32" s="2">
        <v>257.42874296435275</v>
      </c>
      <c r="K32" s="1">
        <f t="shared" si="3"/>
        <v>96.394597834606699</v>
      </c>
    </row>
    <row r="33" spans="1:11" ht="15.75" x14ac:dyDescent="0.2">
      <c r="A33" s="12">
        <f t="shared" si="4"/>
        <v>24</v>
      </c>
      <c r="B33" s="13" t="str">
        <f>'[1]полн. свод '!B30</f>
        <v>Баранина (кроме бескостного мяса), руб. за 1кг</v>
      </c>
      <c r="C33" s="2" t="s">
        <v>9</v>
      </c>
      <c r="D33" s="2" t="s">
        <v>9</v>
      </c>
      <c r="E33" s="1" t="str">
        <f t="shared" si="1"/>
        <v>-</v>
      </c>
      <c r="F33" s="2">
        <v>322.41666666666669</v>
      </c>
      <c r="G33" s="2">
        <v>320.8</v>
      </c>
      <c r="H33" s="1">
        <f t="shared" si="2"/>
        <v>99.49857844404238</v>
      </c>
      <c r="I33" s="2">
        <v>368.04525878253349</v>
      </c>
      <c r="J33" s="2">
        <v>372.06772727272732</v>
      </c>
      <c r="K33" s="1">
        <f t="shared" si="3"/>
        <v>101.09292767511798</v>
      </c>
    </row>
    <row r="34" spans="1:11" ht="17.45" customHeight="1" x14ac:dyDescent="0.2">
      <c r="A34" s="12">
        <f t="shared" si="4"/>
        <v>25</v>
      </c>
      <c r="B34" s="13" t="str">
        <f>'[1]полн. свод '!B31</f>
        <v>Куры (кроме куриных окорочков), руб. за 1кг</v>
      </c>
      <c r="C34" s="2">
        <v>123.29333333333334</v>
      </c>
      <c r="D34" s="2">
        <v>122.85333333333334</v>
      </c>
      <c r="E34" s="1">
        <f t="shared" si="1"/>
        <v>99.643127500811076</v>
      </c>
      <c r="F34" s="2">
        <v>125.41000000000001</v>
      </c>
      <c r="G34" s="2">
        <v>131.78</v>
      </c>
      <c r="H34" s="1">
        <f t="shared" si="2"/>
        <v>105.07933976556893</v>
      </c>
      <c r="I34" s="2">
        <v>153.37945206440722</v>
      </c>
      <c r="J34" s="2">
        <v>152.74308139534884</v>
      </c>
      <c r="K34" s="1">
        <f t="shared" si="3"/>
        <v>99.585100441752033</v>
      </c>
    </row>
    <row r="35" spans="1:11" ht="31.5" x14ac:dyDescent="0.25">
      <c r="A35" s="15">
        <f t="shared" si="4"/>
        <v>26</v>
      </c>
      <c r="B35" s="35" t="str">
        <f>'[1]полн. свод '!B32</f>
        <v>Рыба мороженая неразделанная  (лимонема, камбала, треска, хек, сайда, путассу, минтай), руб. за 1кг</v>
      </c>
      <c r="C35" s="2" t="s">
        <v>9</v>
      </c>
      <c r="D35" s="2" t="s">
        <v>9</v>
      </c>
      <c r="E35" s="1" t="str">
        <f t="shared" si="1"/>
        <v>-</v>
      </c>
      <c r="F35" s="2">
        <v>104.235</v>
      </c>
      <c r="G35" s="2">
        <v>104.235</v>
      </c>
      <c r="H35" s="1">
        <f t="shared" si="2"/>
        <v>100</v>
      </c>
      <c r="I35" s="2">
        <v>177.59944555153299</v>
      </c>
      <c r="J35" s="2">
        <v>182.69522243339318</v>
      </c>
      <c r="K35" s="1">
        <f t="shared" si="3"/>
        <v>102.86925269729042</v>
      </c>
    </row>
    <row r="36" spans="1:11" ht="15.75" x14ac:dyDescent="0.2">
      <c r="A36" s="12">
        <f t="shared" si="4"/>
        <v>27</v>
      </c>
      <c r="B36" s="13" t="str">
        <f>'[1]полн. свод '!B33</f>
        <v>Сахар-песок, руб. за 1кг</v>
      </c>
      <c r="C36" s="2" t="s">
        <v>9</v>
      </c>
      <c r="D36" s="2" t="s">
        <v>9</v>
      </c>
      <c r="E36" s="1" t="str">
        <f t="shared" si="1"/>
        <v>-</v>
      </c>
      <c r="F36" s="2">
        <v>30.180034188034192</v>
      </c>
      <c r="G36" s="2">
        <v>30.508944444444442</v>
      </c>
      <c r="H36" s="1">
        <f t="shared" si="2"/>
        <v>101.08982731550601</v>
      </c>
      <c r="I36" s="2">
        <v>36.380025780248232</v>
      </c>
      <c r="J36" s="2">
        <v>36.273475452196386</v>
      </c>
      <c r="K36" s="1">
        <f t="shared" si="3"/>
        <v>99.707118602126727</v>
      </c>
    </row>
    <row r="37" spans="1:11" ht="15.75" x14ac:dyDescent="0.2">
      <c r="A37" s="12">
        <f t="shared" si="4"/>
        <v>28</v>
      </c>
      <c r="B37" s="13" t="str">
        <f>'[1]полн. свод '!B34</f>
        <v>Соль поваренная пищевая, руб. за 1кг</v>
      </c>
      <c r="C37" s="2" t="s">
        <v>9</v>
      </c>
      <c r="D37" s="2" t="s">
        <v>9</v>
      </c>
      <c r="E37" s="1" t="str">
        <f t="shared" si="1"/>
        <v>-</v>
      </c>
      <c r="F37" s="2">
        <v>11.920408163265305</v>
      </c>
      <c r="G37" s="2">
        <v>12.358991341991343</v>
      </c>
      <c r="H37" s="1">
        <f t="shared" si="2"/>
        <v>103.67926309836943</v>
      </c>
      <c r="I37" s="2">
        <v>14.496445573217841</v>
      </c>
      <c r="J37" s="2">
        <v>14.643171717171716</v>
      </c>
      <c r="K37" s="1">
        <f t="shared" si="3"/>
        <v>101.01215255293306</v>
      </c>
    </row>
    <row r="38" spans="1:11" ht="15.75" x14ac:dyDescent="0.2">
      <c r="A38" s="12">
        <f t="shared" si="4"/>
        <v>29</v>
      </c>
      <c r="B38" s="13" t="str">
        <f>'[1]полн. свод '!B35</f>
        <v>Чай черный байховый, руб. за 1кг</v>
      </c>
      <c r="C38" s="2" t="s">
        <v>9</v>
      </c>
      <c r="D38" s="2" t="s">
        <v>9</v>
      </c>
      <c r="E38" s="1" t="str">
        <f t="shared" si="1"/>
        <v>-</v>
      </c>
      <c r="F38" s="2">
        <v>369.25200000000001</v>
      </c>
      <c r="G38" s="2">
        <v>386.32844444444447</v>
      </c>
      <c r="H38" s="1">
        <f t="shared" si="2"/>
        <v>104.62460445561416</v>
      </c>
      <c r="I38" s="2">
        <v>509.89959234563901</v>
      </c>
      <c r="J38" s="2">
        <v>538.806673961039</v>
      </c>
      <c r="K38" s="1">
        <f t="shared" si="3"/>
        <v>105.66917135242679</v>
      </c>
    </row>
    <row r="39" spans="1:11" ht="15.75" x14ac:dyDescent="0.2">
      <c r="A39" s="12">
        <f t="shared" si="4"/>
        <v>30</v>
      </c>
      <c r="B39" s="13" t="str">
        <f>'[1]полн. свод '!B36</f>
        <v>Рис шлифованный, руб. за 1кг</v>
      </c>
      <c r="C39" s="2" t="s">
        <v>9</v>
      </c>
      <c r="D39" s="2" t="s">
        <v>9</v>
      </c>
      <c r="E39" s="1" t="str">
        <f t="shared" si="1"/>
        <v>-</v>
      </c>
      <c r="F39" s="2">
        <v>46.026547619047612</v>
      </c>
      <c r="G39" s="2">
        <v>50.05226851851851</v>
      </c>
      <c r="H39" s="1">
        <f t="shared" si="2"/>
        <v>108.74651936267514</v>
      </c>
      <c r="I39" s="2">
        <v>56.885739499927901</v>
      </c>
      <c r="J39" s="2">
        <v>63.601362289841937</v>
      </c>
      <c r="K39" s="1">
        <f t="shared" si="3"/>
        <v>111.8054592397846</v>
      </c>
    </row>
    <row r="40" spans="1:11" ht="15.75" x14ac:dyDescent="0.2">
      <c r="A40" s="12">
        <f t="shared" si="4"/>
        <v>31</v>
      </c>
      <c r="B40" s="13" t="str">
        <f>'[1]полн. свод '!B37</f>
        <v>Пшено, руб. за 1кг</v>
      </c>
      <c r="C40" s="2" t="s">
        <v>9</v>
      </c>
      <c r="D40" s="2" t="s">
        <v>9</v>
      </c>
      <c r="E40" s="1" t="str">
        <f t="shared" si="1"/>
        <v>-</v>
      </c>
      <c r="F40" s="2">
        <v>49.092264957264959</v>
      </c>
      <c r="G40" s="2">
        <v>47.025749999999995</v>
      </c>
      <c r="H40" s="1">
        <f t="shared" si="2"/>
        <v>95.790548757398184</v>
      </c>
      <c r="I40" s="2">
        <v>57.329075390498787</v>
      </c>
      <c r="J40" s="2">
        <v>55.505771905097482</v>
      </c>
      <c r="K40" s="1">
        <f t="shared" si="3"/>
        <v>96.819583303966056</v>
      </c>
    </row>
    <row r="41" spans="1:11" ht="15.75" x14ac:dyDescent="0.2">
      <c r="A41" s="12">
        <f t="shared" si="4"/>
        <v>32</v>
      </c>
      <c r="B41" s="13" t="str">
        <f>'[1]полн. свод '!B38</f>
        <v>Крупа гречневая ядрица, руб. за 1кг</v>
      </c>
      <c r="C41" s="2" t="s">
        <v>9</v>
      </c>
      <c r="D41" s="2" t="s">
        <v>9</v>
      </c>
      <c r="E41" s="1" t="str">
        <f t="shared" si="1"/>
        <v>-</v>
      </c>
      <c r="F41" s="2">
        <v>45.341840659340654</v>
      </c>
      <c r="G41" s="2">
        <v>53.054749999999991</v>
      </c>
      <c r="H41" s="1">
        <f t="shared" si="2"/>
        <v>117.0105783719886</v>
      </c>
      <c r="I41" s="2">
        <v>57.081709562030483</v>
      </c>
      <c r="J41" s="2">
        <v>72.942870985603562</v>
      </c>
      <c r="K41" s="1">
        <f t="shared" si="3"/>
        <v>127.78676662852364</v>
      </c>
    </row>
    <row r="42" spans="1:11" ht="15.75" x14ac:dyDescent="0.2">
      <c r="A42" s="12">
        <f t="shared" si="4"/>
        <v>33</v>
      </c>
      <c r="B42" s="13" t="str">
        <f>'[1]полн. свод '!B39</f>
        <v>Вермишель, руб. за 1кг</v>
      </c>
      <c r="C42" s="2" t="s">
        <v>9</v>
      </c>
      <c r="D42" s="2" t="s">
        <v>9</v>
      </c>
      <c r="E42" s="1" t="str">
        <f t="shared" si="1"/>
        <v>-</v>
      </c>
      <c r="F42" s="2">
        <v>36.502544642857139</v>
      </c>
      <c r="G42" s="2">
        <v>37.545250000000003</v>
      </c>
      <c r="H42" s="1">
        <f t="shared" si="2"/>
        <v>102.85652785948145</v>
      </c>
      <c r="I42" s="2">
        <v>47.68414658846752</v>
      </c>
      <c r="J42" s="2">
        <v>49.208165374677002</v>
      </c>
      <c r="K42" s="1">
        <f t="shared" si="3"/>
        <v>103.19607017267678</v>
      </c>
    </row>
    <row r="43" spans="1:11" ht="15.75" x14ac:dyDescent="0.2">
      <c r="A43" s="12">
        <f t="shared" si="4"/>
        <v>34</v>
      </c>
      <c r="B43" s="13" t="str">
        <f>'[1]полн. свод '!B40</f>
        <v>Картофель, руб. за 1кг</v>
      </c>
      <c r="C43" s="2" t="s">
        <v>9</v>
      </c>
      <c r="D43" s="2" t="s">
        <v>9</v>
      </c>
      <c r="E43" s="1" t="str">
        <f t="shared" si="1"/>
        <v>-</v>
      </c>
      <c r="F43" s="2">
        <v>20.773015873015872</v>
      </c>
      <c r="G43" s="2">
        <v>24.10839285714286</v>
      </c>
      <c r="H43" s="1">
        <f t="shared" si="2"/>
        <v>116.05629632459696</v>
      </c>
      <c r="I43" s="2">
        <v>25.977708270385722</v>
      </c>
      <c r="J43" s="2">
        <v>34.014857017013995</v>
      </c>
      <c r="K43" s="1">
        <f t="shared" si="3"/>
        <v>130.93863655321175</v>
      </c>
    </row>
    <row r="44" spans="1:11" ht="15.75" x14ac:dyDescent="0.2">
      <c r="A44" s="12">
        <f t="shared" si="4"/>
        <v>35</v>
      </c>
      <c r="B44" s="13" t="str">
        <f>'[1]полн. свод '!B41</f>
        <v>Капуста белокочанная свежая, руб. за 1кг</v>
      </c>
      <c r="C44" s="2" t="s">
        <v>9</v>
      </c>
      <c r="D44" s="2" t="s">
        <v>9</v>
      </c>
      <c r="E44" s="1" t="str">
        <f t="shared" si="1"/>
        <v>-</v>
      </c>
      <c r="F44" s="2">
        <v>24.150000000000002</v>
      </c>
      <c r="G44" s="2">
        <v>20.084107142857142</v>
      </c>
      <c r="H44" s="1">
        <f t="shared" si="2"/>
        <v>83.164004732327697</v>
      </c>
      <c r="I44" s="2">
        <v>25.789324557857825</v>
      </c>
      <c r="J44" s="2">
        <v>23.490350682908822</v>
      </c>
      <c r="K44" s="1">
        <f t="shared" si="3"/>
        <v>91.085559957992302</v>
      </c>
    </row>
    <row r="45" spans="1:11" ht="15.75" x14ac:dyDescent="0.2">
      <c r="A45" s="12">
        <f t="shared" si="4"/>
        <v>36</v>
      </c>
      <c r="B45" s="13" t="str">
        <f>'[1]полн. свод '!B42</f>
        <v>Лук репчатый, руб. за 1кг</v>
      </c>
      <c r="C45" s="2" t="s">
        <v>9</v>
      </c>
      <c r="D45" s="2" t="s">
        <v>9</v>
      </c>
      <c r="E45" s="1" t="str">
        <f t="shared" si="1"/>
        <v>-</v>
      </c>
      <c r="F45" s="2">
        <v>23.52809523809524</v>
      </c>
      <c r="G45" s="2">
        <v>25.651250000000001</v>
      </c>
      <c r="H45" s="1">
        <f t="shared" si="2"/>
        <v>109.02391264749336</v>
      </c>
      <c r="I45" s="2">
        <v>26.225530722368646</v>
      </c>
      <c r="J45" s="2">
        <v>33.277235384974048</v>
      </c>
      <c r="K45" s="1">
        <f t="shared" si="3"/>
        <v>126.88870146139983</v>
      </c>
    </row>
    <row r="46" spans="1:11" ht="15.75" x14ac:dyDescent="0.2">
      <c r="A46" s="12">
        <f t="shared" si="4"/>
        <v>37</v>
      </c>
      <c r="B46" s="13" t="str">
        <f>'[1]полн. свод '!B43</f>
        <v>Морковь, руб. за 1кг</v>
      </c>
      <c r="C46" s="2" t="s">
        <v>9</v>
      </c>
      <c r="D46" s="2" t="s">
        <v>9</v>
      </c>
      <c r="E46" s="1" t="str">
        <f t="shared" si="1"/>
        <v>-</v>
      </c>
      <c r="F46" s="2">
        <v>24.075000000000003</v>
      </c>
      <c r="G46" s="2">
        <v>23.099166666666669</v>
      </c>
      <c r="H46" s="1">
        <f t="shared" si="2"/>
        <v>95.946694357909308</v>
      </c>
      <c r="I46" s="2">
        <v>27.505059556154052</v>
      </c>
      <c r="J46" s="2">
        <v>32.484489518369571</v>
      </c>
      <c r="K46" s="1">
        <f t="shared" si="3"/>
        <v>118.1036872581554</v>
      </c>
    </row>
    <row r="47" spans="1:11" ht="15.75" x14ac:dyDescent="0.2">
      <c r="A47" s="12">
        <f t="shared" si="4"/>
        <v>38</v>
      </c>
      <c r="B47" s="13" t="str">
        <f>'[1]полн. свод '!B44</f>
        <v>Яблоки отечественные, руб. за 1кг</v>
      </c>
      <c r="C47" s="2" t="s">
        <v>9</v>
      </c>
      <c r="D47" s="2" t="s">
        <v>9</v>
      </c>
      <c r="E47" s="1" t="str">
        <f t="shared" si="1"/>
        <v>-</v>
      </c>
      <c r="F47" s="2">
        <v>47.074999999999996</v>
      </c>
      <c r="G47" s="2">
        <v>60.603333333333332</v>
      </c>
      <c r="H47" s="1">
        <f t="shared" si="2"/>
        <v>128.73782970437247</v>
      </c>
      <c r="I47" s="2">
        <v>57.895417507713638</v>
      </c>
      <c r="J47" s="2">
        <v>87.198743734335835</v>
      </c>
      <c r="K47" s="1">
        <f t="shared" si="3"/>
        <v>150.61424114044604</v>
      </c>
    </row>
    <row r="48" spans="1:11" ht="31.5" x14ac:dyDescent="0.2">
      <c r="A48" s="15">
        <f t="shared" si="4"/>
        <v>39</v>
      </c>
      <c r="B48" s="13" t="s">
        <v>10</v>
      </c>
      <c r="C48" s="2" t="s">
        <v>9</v>
      </c>
      <c r="D48" s="2" t="s">
        <v>9</v>
      </c>
      <c r="E48" s="1" t="str">
        <f t="shared" si="1"/>
        <v>-</v>
      </c>
      <c r="F48" s="5">
        <v>50102.454545454544</v>
      </c>
      <c r="G48" s="5">
        <v>55994.535000000011</v>
      </c>
      <c r="H48" s="1">
        <f t="shared" si="2"/>
        <v>111.76006346994434</v>
      </c>
      <c r="I48" s="2">
        <v>43.467575757575759</v>
      </c>
      <c r="J48" s="2">
        <v>43.624186046511625</v>
      </c>
      <c r="K48" s="1">
        <f t="shared" si="3"/>
        <v>100.36029220909238</v>
      </c>
    </row>
    <row r="49" spans="1:11" ht="31.5" x14ac:dyDescent="0.2">
      <c r="A49" s="15">
        <f t="shared" si="4"/>
        <v>40</v>
      </c>
      <c r="B49" s="13" t="s">
        <v>11</v>
      </c>
      <c r="C49" s="2" t="s">
        <v>9</v>
      </c>
      <c r="D49" s="2" t="s">
        <v>9</v>
      </c>
      <c r="E49" s="1" t="str">
        <f t="shared" si="1"/>
        <v>-</v>
      </c>
      <c r="F49" s="5">
        <v>53984.777272727275</v>
      </c>
      <c r="G49" s="5">
        <v>61395.08</v>
      </c>
      <c r="H49" s="1">
        <f t="shared" si="2"/>
        <v>113.72665240394788</v>
      </c>
      <c r="I49" s="2">
        <v>47.497840909090911</v>
      </c>
      <c r="J49" s="2">
        <v>47.571627906976737</v>
      </c>
      <c r="K49" s="1">
        <f t="shared" si="3"/>
        <v>100.15534810945839</v>
      </c>
    </row>
    <row r="50" spans="1:11" ht="31.5" x14ac:dyDescent="0.2">
      <c r="A50" s="15">
        <f t="shared" si="4"/>
        <v>41</v>
      </c>
      <c r="B50" s="13" t="s">
        <v>12</v>
      </c>
      <c r="C50" s="2" t="s">
        <v>9</v>
      </c>
      <c r="D50" s="2" t="s">
        <v>9</v>
      </c>
      <c r="E50" s="1" t="str">
        <f t="shared" si="1"/>
        <v>-</v>
      </c>
      <c r="F50" s="5">
        <v>51404.049999999996</v>
      </c>
      <c r="G50" s="5">
        <v>53535.08</v>
      </c>
      <c r="H50" s="1">
        <f t="shared" si="2"/>
        <v>104.14564611154179</v>
      </c>
      <c r="I50" s="2">
        <v>45.322866666666663</v>
      </c>
      <c r="J50" s="2">
        <v>45.708205128205137</v>
      </c>
      <c r="K50" s="1">
        <f t="shared" si="3"/>
        <v>100.85020761015073</v>
      </c>
    </row>
    <row r="51" spans="1:11" ht="31.5" hidden="1" x14ac:dyDescent="0.2">
      <c r="A51" s="15">
        <f t="shared" si="4"/>
        <v>42</v>
      </c>
      <c r="B51" s="13" t="s">
        <v>13</v>
      </c>
      <c r="C51" s="2" t="s">
        <v>9</v>
      </c>
      <c r="D51" s="2" t="s">
        <v>9</v>
      </c>
      <c r="E51" s="1" t="str">
        <f t="shared" si="1"/>
        <v>-</v>
      </c>
      <c r="F51" s="5">
        <v>54837.721428571436</v>
      </c>
      <c r="G51" s="5">
        <v>55244.283333333333</v>
      </c>
      <c r="H51" s="1">
        <f t="shared" si="2"/>
        <v>100.74139095164898</v>
      </c>
      <c r="I51" s="2">
        <v>45.830000000000005</v>
      </c>
      <c r="J51" s="2">
        <v>45.9835294117647</v>
      </c>
      <c r="K51" s="1">
        <f t="shared" si="3"/>
        <v>100.33499762549573</v>
      </c>
    </row>
    <row r="52" spans="1:11" ht="31.5" x14ac:dyDescent="0.2">
      <c r="A52" s="15">
        <f t="shared" si="4"/>
        <v>43</v>
      </c>
      <c r="B52" s="13" t="s">
        <v>14</v>
      </c>
      <c r="C52" s="2" t="s">
        <v>9</v>
      </c>
      <c r="D52" s="2" t="s">
        <v>9</v>
      </c>
      <c r="E52" s="1" t="str">
        <f t="shared" si="1"/>
        <v>-</v>
      </c>
      <c r="F52" s="5">
        <v>33000.066666666666</v>
      </c>
      <c r="G52" s="5">
        <v>40000</v>
      </c>
      <c r="H52" s="1">
        <f t="shared" si="2"/>
        <v>121.21187633964377</v>
      </c>
      <c r="I52" s="2">
        <v>22.582142857142856</v>
      </c>
      <c r="J52" s="2">
        <v>22.9</v>
      </c>
      <c r="K52" s="1">
        <f t="shared" si="3"/>
        <v>101.40755970267278</v>
      </c>
    </row>
    <row r="53" spans="1:11" ht="15.75" x14ac:dyDescent="0.2">
      <c r="A53" s="17"/>
      <c r="B53" s="18"/>
      <c r="C53" s="4"/>
      <c r="D53" s="4"/>
      <c r="E53" s="3"/>
      <c r="F53" s="4"/>
      <c r="G53" s="4"/>
      <c r="H53" s="3"/>
      <c r="I53" s="4"/>
      <c r="J53" s="4"/>
      <c r="K53" s="3"/>
    </row>
    <row r="54" spans="1:11" ht="15.75" x14ac:dyDescent="0.2">
      <c r="A54" s="19"/>
      <c r="B54" s="18"/>
      <c r="C54" s="4"/>
      <c r="D54" s="4"/>
      <c r="E54" s="3"/>
      <c r="F54" s="3"/>
      <c r="G54" s="3"/>
      <c r="H54" s="3"/>
      <c r="I54" s="4"/>
      <c r="J54" s="4"/>
      <c r="K54" s="3"/>
    </row>
    <row r="55" spans="1:11" ht="4.5" hidden="1" customHeight="1" x14ac:dyDescent="0.2">
      <c r="A55" s="20"/>
      <c r="B55" s="21"/>
      <c r="C55" s="30"/>
      <c r="D55" s="30"/>
      <c r="E55" s="3"/>
      <c r="F55" s="3"/>
      <c r="G55" s="3"/>
      <c r="H55" s="3"/>
      <c r="I55" s="31"/>
      <c r="J55" s="31"/>
    </row>
    <row r="56" spans="1:11" ht="18.75" x14ac:dyDescent="0.3">
      <c r="A56" s="22"/>
      <c r="I56" s="23"/>
      <c r="J56" s="23"/>
    </row>
    <row r="57" spans="1:11" ht="18.75" x14ac:dyDescent="0.3">
      <c r="A57" s="22"/>
      <c r="K57" s="24"/>
    </row>
    <row r="58" spans="1:11" ht="18.75" customHeight="1" x14ac:dyDescent="0.3">
      <c r="A58" s="25"/>
      <c r="K58" s="26"/>
    </row>
    <row r="59" spans="1:11" x14ac:dyDescent="0.2">
      <c r="A59" s="32"/>
    </row>
    <row r="67" spans="1:8" ht="12" customHeight="1" x14ac:dyDescent="0.2"/>
    <row r="68" spans="1:8" ht="14.25" customHeight="1" x14ac:dyDescent="0.2"/>
    <row r="70" spans="1:8" ht="14.25" customHeight="1" x14ac:dyDescent="0.2">
      <c r="A70" s="16"/>
      <c r="C70" s="16"/>
      <c r="D70" s="16"/>
      <c r="E70" s="16"/>
      <c r="F70" s="16"/>
      <c r="G70" s="16"/>
      <c r="H70" s="16"/>
    </row>
    <row r="71" spans="1:8" ht="13.5" customHeight="1" x14ac:dyDescent="0.2">
      <c r="A71" s="16"/>
      <c r="C71" s="16"/>
      <c r="D71" s="16"/>
      <c r="E71" s="16"/>
      <c r="F71" s="16"/>
      <c r="G71" s="16"/>
      <c r="H71" s="16"/>
    </row>
    <row r="72" spans="1:8" ht="13.5" customHeight="1" x14ac:dyDescent="0.2">
      <c r="A72" s="16"/>
      <c r="C72" s="16"/>
      <c r="D72" s="16"/>
      <c r="E72" s="16"/>
      <c r="F72" s="16"/>
      <c r="G72" s="16"/>
      <c r="H72" s="16"/>
    </row>
    <row r="73" spans="1:8" ht="13.5" customHeight="1" x14ac:dyDescent="0.2">
      <c r="A73" s="16"/>
      <c r="C73" s="16"/>
      <c r="D73" s="16"/>
      <c r="E73" s="16"/>
      <c r="F73" s="16"/>
      <c r="G73" s="16"/>
      <c r="H73" s="16"/>
    </row>
    <row r="74" spans="1:8" ht="13.5" customHeight="1" x14ac:dyDescent="0.2">
      <c r="A74" s="16"/>
      <c r="C74" s="16"/>
      <c r="D74" s="16"/>
      <c r="E74" s="16"/>
      <c r="F74" s="16"/>
      <c r="G74" s="16"/>
      <c r="H74" s="16"/>
    </row>
    <row r="75" spans="1:8" ht="13.5" customHeight="1" x14ac:dyDescent="0.2">
      <c r="A75" s="16"/>
      <c r="C75" s="16"/>
      <c r="D75" s="16"/>
      <c r="E75" s="16"/>
      <c r="F75" s="16"/>
      <c r="G75" s="16"/>
      <c r="H75" s="16"/>
    </row>
    <row r="76" spans="1:8" ht="13.5" customHeight="1" x14ac:dyDescent="0.2">
      <c r="A76" s="16"/>
      <c r="C76" s="16"/>
      <c r="D76" s="16"/>
      <c r="E76" s="16"/>
      <c r="F76" s="16"/>
      <c r="G76" s="16"/>
      <c r="H76" s="16"/>
    </row>
    <row r="77" spans="1:8" ht="15" customHeight="1" x14ac:dyDescent="0.2">
      <c r="A77" s="16"/>
      <c r="C77" s="16"/>
      <c r="D77" s="16"/>
      <c r="E77" s="16"/>
      <c r="F77" s="16"/>
      <c r="G77" s="16"/>
      <c r="H77" s="16"/>
    </row>
    <row r="78" spans="1:8" ht="8.25" customHeight="1" x14ac:dyDescent="0.2">
      <c r="A78" s="16"/>
      <c r="C78" s="16"/>
      <c r="D78" s="16"/>
      <c r="E78" s="16"/>
      <c r="F78" s="16"/>
      <c r="G78" s="16"/>
      <c r="H78" s="16"/>
    </row>
    <row r="79" spans="1:8" ht="16.5" customHeight="1" x14ac:dyDescent="0.2">
      <c r="A79" s="16"/>
      <c r="C79" s="16"/>
      <c r="D79" s="16"/>
      <c r="E79" s="16"/>
      <c r="F79" s="16"/>
      <c r="G79" s="16"/>
      <c r="H79" s="16"/>
    </row>
    <row r="80" spans="1:8" ht="9.75" customHeight="1" x14ac:dyDescent="0.2">
      <c r="A80" s="16"/>
      <c r="C80" s="16"/>
      <c r="D80" s="16"/>
      <c r="E80" s="16"/>
      <c r="F80" s="16"/>
      <c r="G80" s="16"/>
      <c r="H80" s="16"/>
    </row>
    <row r="82" spans="1:8" ht="12" customHeight="1" x14ac:dyDescent="0.2">
      <c r="A82" s="16"/>
      <c r="C82" s="16"/>
      <c r="D82" s="16"/>
      <c r="E82" s="16"/>
      <c r="F82" s="16"/>
      <c r="G82" s="16"/>
      <c r="H82" s="16"/>
    </row>
  </sheetData>
  <mergeCells count="15">
    <mergeCell ref="A3:K3"/>
    <mergeCell ref="A6:A8"/>
    <mergeCell ref="B6:B8"/>
    <mergeCell ref="C6:E6"/>
    <mergeCell ref="F6:H6"/>
    <mergeCell ref="I6:K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" right="0" top="0.19685039370078741" bottom="0.19685039370078741" header="0" footer="0.19685039370078741"/>
  <pageSetup paperSize="9" scale="60" fitToWidth="0" fitToHeight="0" orientation="portrait" r:id="rId1"/>
  <headerFooter alignWithMargins="0">
    <oddFooter>&amp;R&amp;8&amp;P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Дин. с начала года</vt:lpstr>
      <vt:lpstr>'Дин. с начала года'!Область_печати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 Алексей Станиславович</dc:creator>
  <cp:lastModifiedBy>Колесникова Алла Викторовна</cp:lastModifiedBy>
  <cp:lastPrinted>2020-07-07T12:14:04Z</cp:lastPrinted>
  <dcterms:created xsi:type="dcterms:W3CDTF">2020-04-22T06:12:40Z</dcterms:created>
  <dcterms:modified xsi:type="dcterms:W3CDTF">2020-07-07T12:14:23Z</dcterms:modified>
</cp:coreProperties>
</file>